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820"/>
  </bookViews>
  <sheets>
    <sheet name="Cuadro 5 Renta" sheetId="58" r:id="rId1"/>
  </sheets>
  <definedNames>
    <definedName name="_xlnm.Print_Area" localSheetId="0">'Cuadro 5 Renta'!$A$1:$S$34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58" l="1"/>
  <c r="H28" i="58"/>
  <c r="R28" i="58" s="1"/>
  <c r="C28" i="58"/>
  <c r="R27" i="58"/>
  <c r="M27" i="58"/>
  <c r="H27" i="58"/>
  <c r="C27" i="58"/>
  <c r="M26" i="58"/>
  <c r="H26" i="58"/>
  <c r="H24" i="58" s="1"/>
  <c r="R24" i="58" s="1"/>
  <c r="C26" i="58"/>
  <c r="C24" i="58" s="1"/>
  <c r="M25" i="58"/>
  <c r="H25" i="58"/>
  <c r="R25" i="58" s="1"/>
  <c r="C25" i="58"/>
  <c r="Q24" i="58"/>
  <c r="P24" i="58"/>
  <c r="O24" i="58"/>
  <c r="N24" i="58"/>
  <c r="M24" i="58"/>
  <c r="L24" i="58"/>
  <c r="K24" i="58"/>
  <c r="J24" i="58"/>
  <c r="I24" i="58"/>
  <c r="G24" i="58"/>
  <c r="F24" i="58"/>
  <c r="E24" i="58"/>
  <c r="D24" i="58"/>
  <c r="M23" i="58"/>
  <c r="H23" i="58"/>
  <c r="H18" i="58" s="1"/>
  <c r="R18" i="58" s="1"/>
  <c r="C23" i="58"/>
  <c r="C18" i="58" s="1"/>
  <c r="M22" i="58"/>
  <c r="H22" i="58"/>
  <c r="R22" i="58" s="1"/>
  <c r="C22" i="58"/>
  <c r="R21" i="58"/>
  <c r="M21" i="58"/>
  <c r="H21" i="58"/>
  <c r="C21" i="58"/>
  <c r="C16" i="58" s="1"/>
  <c r="M20" i="58"/>
  <c r="M19" i="58" s="1"/>
  <c r="H20" i="58"/>
  <c r="R20" i="58" s="1"/>
  <c r="C20" i="58"/>
  <c r="C19" i="58" s="1"/>
  <c r="Q19" i="58"/>
  <c r="P19" i="58"/>
  <c r="O19" i="58"/>
  <c r="N19" i="58"/>
  <c r="L19" i="58"/>
  <c r="K19" i="58"/>
  <c r="J19" i="58"/>
  <c r="I19" i="58"/>
  <c r="H19" i="58"/>
  <c r="R19" i="58" s="1"/>
  <c r="G19" i="58"/>
  <c r="F19" i="58"/>
  <c r="E19" i="58"/>
  <c r="D19" i="58"/>
  <c r="Q18" i="58"/>
  <c r="P18" i="58"/>
  <c r="O18" i="58"/>
  <c r="N18" i="58"/>
  <c r="M18" i="58"/>
  <c r="L18" i="58"/>
  <c r="K18" i="58"/>
  <c r="J18" i="58"/>
  <c r="I18" i="58"/>
  <c r="G18" i="58"/>
  <c r="F18" i="58"/>
  <c r="E18" i="58"/>
  <c r="D18" i="58"/>
  <c r="Q17" i="58"/>
  <c r="P17" i="58"/>
  <c r="O17" i="58"/>
  <c r="N17" i="58"/>
  <c r="M17" i="58"/>
  <c r="R17" i="58" s="1"/>
  <c r="L17" i="58"/>
  <c r="K17" i="58"/>
  <c r="J17" i="58"/>
  <c r="I17" i="58"/>
  <c r="H17" i="58"/>
  <c r="G17" i="58"/>
  <c r="F17" i="58"/>
  <c r="E17" i="58"/>
  <c r="D17" i="58"/>
  <c r="C17" i="58"/>
  <c r="Q16" i="58"/>
  <c r="Q14" i="58" s="1"/>
  <c r="P16" i="58"/>
  <c r="O16" i="58"/>
  <c r="N16" i="58"/>
  <c r="M16" i="58"/>
  <c r="L16" i="58"/>
  <c r="K16" i="58"/>
  <c r="J16" i="58"/>
  <c r="I16" i="58"/>
  <c r="H16" i="58"/>
  <c r="R16" i="58" s="1"/>
  <c r="G16" i="58"/>
  <c r="G14" i="58" s="1"/>
  <c r="F16" i="58"/>
  <c r="E16" i="58"/>
  <c r="E14" i="58" s="1"/>
  <c r="D16" i="58"/>
  <c r="R15" i="58"/>
  <c r="Q15" i="58"/>
  <c r="P15" i="58"/>
  <c r="O15" i="58"/>
  <c r="N15" i="58"/>
  <c r="N14" i="58" s="1"/>
  <c r="M15" i="58"/>
  <c r="L15" i="58"/>
  <c r="L14" i="58" s="1"/>
  <c r="K15" i="58"/>
  <c r="K14" i="58" s="1"/>
  <c r="J15" i="58"/>
  <c r="I15" i="58"/>
  <c r="I14" i="58" s="1"/>
  <c r="H15" i="58"/>
  <c r="H14" i="58" s="1"/>
  <c r="R14" i="58" s="1"/>
  <c r="G15" i="58"/>
  <c r="F15" i="58"/>
  <c r="F14" i="58" s="1"/>
  <c r="E15" i="58"/>
  <c r="D15" i="58"/>
  <c r="P14" i="58"/>
  <c r="O14" i="58"/>
  <c r="M14" i="58"/>
  <c r="J14" i="58"/>
  <c r="D14" i="58"/>
  <c r="R23" i="58" l="1"/>
  <c r="R26" i="58"/>
  <c r="C15" i="58"/>
  <c r="C14" i="58" s="1"/>
</calcChain>
</file>

<file path=xl/sharedStrings.xml><?xml version="1.0" encoding="utf-8"?>
<sst xmlns="http://schemas.openxmlformats.org/spreadsheetml/2006/main" count="61" uniqueCount="31">
  <si>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</si>
  <si>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</si>
  <si>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</si>
  <si>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</si>
  <si>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</si>
  <si>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</si>
  <si>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</si>
  <si>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</si>
  <si>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</si>
  <si>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</si>
  <si>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</si>
  <si>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</si>
  <si>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</si>
  <si>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</si>
  <si>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</si>
  <si>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</si>
  <si>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</si>
  <si>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</si>
  <si>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Línea núm.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</si>
  <si>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</si>
  <si>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</si>
  <si>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</si>
  <si>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(En millones de balboas)</t>
  </si>
  <si>
    <t>Renta de la Inversión Extranjera Directa</t>
  </si>
  <si>
    <t>2022 (P)</t>
  </si>
  <si>
    <t>2023 (P)</t>
  </si>
  <si>
    <t>2024 (E)</t>
  </si>
  <si>
    <t>2024-23 (E)</t>
  </si>
  <si>
    <t>0.0 Cuando la cantidad es menor a la unidad o fracción decimal adoptada, para la expresión del dato.</t>
  </si>
  <si>
    <t>SEGÚN PARTIDA Y SECTOR: AÑOS 2022-24, POR TRIMESTRE</t>
  </si>
  <si>
    <t>Cuadro 5. RENTA DE LA INVERSIÓN EXTRANJERA DIRECTA DE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</si>
</sst>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3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3" borderId="11" xfId="0" applyNumberFormat="1" applyFont="1" applyFill="1" applyBorder="1" applyAlignment="1" applyProtection="1">
      <alignment horizontal="left" indent="1"/>
    </xf>
    <xf numFmtId="0" fontId="1" fillId="3" borderId="11" xfId="0" applyNumberFormat="1" applyFont="1" applyFill="1" applyBorder="1" applyAlignment="1" applyProtection="1">
      <alignment horizontal="left"/>
    </xf>
    <xf numFmtId="0" fontId="1" fillId="3" borderId="11" xfId="0" applyNumberFormat="1" applyFont="1" applyFill="1" applyBorder="1" applyAlignment="1" applyProtection="1">
      <alignment horizontal="left" indent="3"/>
      <protection locked="0"/>
    </xf>
    <xf numFmtId="0" fontId="1" fillId="3" borderId="11" xfId="0" applyNumberFormat="1" applyFont="1" applyFill="1" applyBorder="1" applyAlignment="1" applyProtection="1">
      <alignment horizontal="left" indent="2"/>
      <protection locked="0"/>
    </xf>
    <xf numFmtId="164" fontId="1" fillId="2" borderId="0" xfId="0" applyNumberFormat="1" applyFont="1" applyFill="1"/>
    <xf numFmtId="0" fontId="1" fillId="0" borderId="0" xfId="0" applyFont="1" applyFill="1" applyAlignment="1"/>
    <xf numFmtId="0" fontId="2" fillId="4" borderId="1" xfId="0" applyNumberFormat="1" applyFont="1" applyFill="1" applyBorder="1" applyAlignment="1" applyProtection="1">
      <alignment vertical="center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vertical="center"/>
    </xf>
    <xf numFmtId="0" fontId="2" fillId="4" borderId="6" xfId="0" applyNumberFormat="1" applyFont="1" applyFill="1" applyBorder="1" applyAlignment="1" applyProtection="1">
      <alignment horizontal="center" vertical="top" wrapText="1"/>
    </xf>
    <xf numFmtId="0" fontId="2" fillId="4" borderId="11" xfId="0" applyNumberFormat="1" applyFont="1" applyFill="1" applyBorder="1" applyAlignment="1" applyProtection="1">
      <alignment horizontal="center"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4" borderId="15" xfId="0" applyNumberFormat="1" applyFont="1" applyFill="1" applyBorder="1" applyAlignment="1" applyProtection="1">
      <alignment horizontal="center" vertical="center"/>
    </xf>
    <xf numFmtId="0" fontId="2" fillId="4" borderId="6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164" fontId="2" fillId="3" borderId="11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left" vertical="center" wrapText="1"/>
    </xf>
    <xf numFmtId="0" fontId="2" fillId="4" borderId="9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4" borderId="4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2" fillId="4" borderId="7" xfId="0" applyNumberFormat="1" applyFont="1" applyFill="1" applyBorder="1" applyAlignment="1">
      <alignment horizontal="right" vertical="center" wrapText="1"/>
    </xf>
    <xf numFmtId="0" fontId="2" fillId="4" borderId="7" xfId="0" applyNumberFormat="1" applyFont="1" applyFill="1" applyBorder="1" applyAlignment="1" applyProtection="1">
      <alignment horizontal="center" vertical="center"/>
    </xf>
    <xf numFmtId="0" fontId="2" fillId="4" borderId="8" xfId="0" applyNumberFormat="1" applyFont="1" applyFill="1" applyBorder="1" applyAlignment="1" applyProtection="1">
      <alignment horizontal="center" vertical="center"/>
    </xf>
    <xf numFmtId="0" fontId="2" fillId="4" borderId="9" xfId="0" applyNumberFormat="1" applyFont="1" applyFill="1" applyBorder="1" applyAlignment="1" applyProtection="1">
      <alignment horizontal="center" vertical="center"/>
    </xf>
    <xf numFmtId="0" fontId="2" fillId="4" borderId="12" xfId="0" applyNumberFormat="1" applyFont="1" applyFill="1" applyBorder="1" applyAlignment="1" applyProtection="1">
      <alignment horizontal="center" vertical="center"/>
    </xf>
    <xf numFmtId="0" fontId="2" fillId="4" borderId="13" xfId="0" applyNumberFormat="1" applyFont="1" applyFill="1" applyBorder="1" applyAlignment="1" applyProtection="1">
      <alignment horizontal="center" vertical="center"/>
    </xf>
    <xf numFmtId="0" fontId="2" fillId="4" borderId="14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0" customWidth="1"/>
    <col min="2" max="2" width="50.7109375" style="10" customWidth="1"/>
    <col min="3" max="3" width="13" style="10" customWidth="1"/>
    <col min="4" max="7" width="10.7109375" style="10" customWidth="1"/>
    <col min="8" max="8" width="11.42578125" style="10" customWidth="1"/>
    <col min="9" max="12" width="9" style="10" customWidth="1"/>
    <col min="13" max="13" width="11.42578125" style="10" customWidth="1"/>
    <col min="14" max="17" width="9" style="10" customWidth="1"/>
    <col min="18" max="18" width="11.42578125" style="10" customWidth="1"/>
    <col min="19" max="19" width="6.7109375" style="10" customWidth="1"/>
    <col min="20" max="16384" width="11.42578125" style="10"/>
  </cols>
  <sheetData>
    <row r="1" spans="1:22" ht="12.75" customHeight="1" x14ac:dyDescent="0.2">
      <c r="A1" s="36" t="s">
        <v>9</v>
      </c>
      <c r="B1" s="36"/>
      <c r="C1" s="36"/>
      <c r="D1" s="36"/>
      <c r="E1" s="36"/>
      <c r="F1" s="36"/>
      <c r="G1" s="36"/>
      <c r="H1" s="37" t="s">
        <v>9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2" ht="12.75" customHeight="1" x14ac:dyDescent="0.2">
      <c r="A2" s="38" t="s">
        <v>10</v>
      </c>
      <c r="B2" s="38"/>
      <c r="C2" s="38"/>
      <c r="D2" s="38"/>
      <c r="E2" s="38"/>
      <c r="F2" s="38"/>
      <c r="G2" s="38"/>
      <c r="H2" s="39" t="s">
        <v>10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2" ht="12.75" customHeight="1" x14ac:dyDescent="0.2">
      <c r="A3" s="36" t="s">
        <v>11</v>
      </c>
      <c r="B3" s="36"/>
      <c r="C3" s="36"/>
      <c r="D3" s="36"/>
      <c r="E3" s="36"/>
      <c r="F3" s="36"/>
      <c r="G3" s="36"/>
      <c r="H3" s="37" t="s">
        <v>11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2" ht="6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2" s="12" customFormat="1" ht="12.75" customHeight="1" x14ac:dyDescent="0.2">
      <c r="A5" s="33" t="s">
        <v>30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4" t="s">
        <v>30</v>
      </c>
      <c r="T5" s="11"/>
      <c r="U5" s="11"/>
      <c r="V5" s="11"/>
    </row>
    <row r="6" spans="1:22" s="12" customFormat="1" ht="12.75" customHeight="1" x14ac:dyDescent="0.2">
      <c r="A6" s="33" t="s">
        <v>29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4" t="s">
        <v>29</v>
      </c>
      <c r="T6" s="11"/>
      <c r="U6" s="11"/>
      <c r="V6" s="11"/>
    </row>
    <row r="7" spans="1:22" ht="6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22" ht="14.1" customHeight="1" x14ac:dyDescent="0.2">
      <c r="A8" s="42" t="s">
        <v>18</v>
      </c>
      <c r="B8" s="24"/>
      <c r="C8" s="40" t="s">
        <v>23</v>
      </c>
      <c r="D8" s="40"/>
      <c r="E8" s="40"/>
      <c r="F8" s="40"/>
      <c r="G8" s="40"/>
      <c r="H8" s="45" t="s">
        <v>23</v>
      </c>
      <c r="I8" s="46"/>
      <c r="J8" s="46"/>
      <c r="K8" s="46"/>
      <c r="L8" s="46"/>
      <c r="M8" s="46"/>
      <c r="N8" s="46"/>
      <c r="O8" s="46"/>
      <c r="P8" s="46"/>
      <c r="Q8" s="47"/>
      <c r="R8" s="25" t="s">
        <v>19</v>
      </c>
      <c r="S8" s="48" t="s">
        <v>18</v>
      </c>
    </row>
    <row r="9" spans="1:22" ht="14.1" customHeight="1" x14ac:dyDescent="0.2">
      <c r="A9" s="43"/>
      <c r="B9" s="26"/>
      <c r="C9" s="41" t="s">
        <v>22</v>
      </c>
      <c r="D9" s="41"/>
      <c r="E9" s="41"/>
      <c r="F9" s="41"/>
      <c r="G9" s="41"/>
      <c r="H9" s="51" t="s">
        <v>22</v>
      </c>
      <c r="I9" s="52"/>
      <c r="J9" s="52"/>
      <c r="K9" s="52"/>
      <c r="L9" s="52"/>
      <c r="M9" s="52"/>
      <c r="N9" s="52"/>
      <c r="O9" s="52"/>
      <c r="P9" s="52"/>
      <c r="Q9" s="53"/>
      <c r="R9" s="27" t="s">
        <v>20</v>
      </c>
      <c r="S9" s="49"/>
    </row>
    <row r="10" spans="1:22" ht="14.1" customHeight="1" x14ac:dyDescent="0.2">
      <c r="A10" s="43"/>
      <c r="B10" s="28" t="s">
        <v>0</v>
      </c>
      <c r="C10" s="51" t="s">
        <v>24</v>
      </c>
      <c r="D10" s="52"/>
      <c r="E10" s="52"/>
      <c r="F10" s="52"/>
      <c r="G10" s="53"/>
      <c r="H10" s="54" t="s">
        <v>25</v>
      </c>
      <c r="I10" s="55"/>
      <c r="J10" s="55"/>
      <c r="K10" s="55"/>
      <c r="L10" s="56"/>
      <c r="M10" s="54" t="s">
        <v>26</v>
      </c>
      <c r="N10" s="55"/>
      <c r="O10" s="55"/>
      <c r="P10" s="55"/>
      <c r="Q10" s="56"/>
      <c r="R10" s="31" t="s">
        <v>27</v>
      </c>
      <c r="S10" s="49"/>
    </row>
    <row r="11" spans="1:22" ht="14.1" customHeight="1" x14ac:dyDescent="0.2">
      <c r="A11" s="43"/>
      <c r="B11" s="26"/>
      <c r="C11" s="57" t="s">
        <v>1</v>
      </c>
      <c r="D11" s="59" t="s">
        <v>2</v>
      </c>
      <c r="E11" s="60"/>
      <c r="F11" s="60"/>
      <c r="G11" s="61"/>
      <c r="H11" s="40" t="s">
        <v>1</v>
      </c>
      <c r="I11" s="54" t="s">
        <v>2</v>
      </c>
      <c r="J11" s="55"/>
      <c r="K11" s="55"/>
      <c r="L11" s="56"/>
      <c r="M11" s="40" t="s">
        <v>1</v>
      </c>
      <c r="N11" s="54" t="s">
        <v>2</v>
      </c>
      <c r="O11" s="55"/>
      <c r="P11" s="55"/>
      <c r="Q11" s="56"/>
      <c r="R11" s="40" t="s">
        <v>1</v>
      </c>
      <c r="S11" s="49"/>
    </row>
    <row r="12" spans="1:22" ht="14.1" customHeight="1" x14ac:dyDescent="0.2">
      <c r="A12" s="44"/>
      <c r="B12" s="29"/>
      <c r="C12" s="58"/>
      <c r="D12" s="30" t="s">
        <v>3</v>
      </c>
      <c r="E12" s="30" t="s">
        <v>4</v>
      </c>
      <c r="F12" s="30" t="s">
        <v>5</v>
      </c>
      <c r="G12" s="30" t="s">
        <v>6</v>
      </c>
      <c r="H12" s="41"/>
      <c r="I12" s="30" t="s">
        <v>3</v>
      </c>
      <c r="J12" s="30" t="s">
        <v>4</v>
      </c>
      <c r="K12" s="30" t="s">
        <v>5</v>
      </c>
      <c r="L12" s="30" t="s">
        <v>6</v>
      </c>
      <c r="M12" s="41"/>
      <c r="N12" s="31" t="s">
        <v>3</v>
      </c>
      <c r="O12" s="31" t="s">
        <v>4</v>
      </c>
      <c r="P12" s="31" t="s">
        <v>5</v>
      </c>
      <c r="Q12" s="30" t="s">
        <v>6</v>
      </c>
      <c r="R12" s="41"/>
      <c r="S12" s="50"/>
    </row>
    <row r="13" spans="1:22" ht="6" customHeight="1" x14ac:dyDescent="0.2">
      <c r="A13" s="1"/>
      <c r="B13" s="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3"/>
    </row>
    <row r="14" spans="1:22" ht="15" customHeight="1" x14ac:dyDescent="0.2">
      <c r="A14" s="4">
        <v>1</v>
      </c>
      <c r="B14" s="19" t="s">
        <v>23</v>
      </c>
      <c r="C14" s="35">
        <f>SUM(C15+C16+C17+C18)</f>
        <v>-1859.4611412899999</v>
      </c>
      <c r="D14" s="35">
        <f>SUM(D15+D16+D17+D18)</f>
        <v>-187.39098677999999</v>
      </c>
      <c r="E14" s="35">
        <f t="shared" ref="E14:G14" si="0">SUM(E15+E16+E17+E18)</f>
        <v>-620.14750415000003</v>
      </c>
      <c r="F14" s="35">
        <f t="shared" si="0"/>
        <v>-458.23770390000004</v>
      </c>
      <c r="G14" s="35">
        <f t="shared" si="0"/>
        <v>-593.68494645999999</v>
      </c>
      <c r="H14" s="35">
        <f>SUM(H15+H16+H17+H18)</f>
        <v>-3098.4078215300001</v>
      </c>
      <c r="I14" s="35">
        <f t="shared" ref="I14:L14" si="1">SUM(I15+I16+I17+I18)</f>
        <v>-833.87316209000005</v>
      </c>
      <c r="J14" s="35">
        <f t="shared" si="1"/>
        <v>-790.51866581000002</v>
      </c>
      <c r="K14" s="35">
        <f t="shared" si="1"/>
        <v>-701.77979606000008</v>
      </c>
      <c r="L14" s="35">
        <f t="shared" si="1"/>
        <v>-772.23619757000006</v>
      </c>
      <c r="M14" s="35">
        <f>SUM(M15+M16+M17+M18)</f>
        <v>-3304.22170461</v>
      </c>
      <c r="N14" s="35">
        <f t="shared" ref="N14:Q14" si="2">SUM(N15+N16+N17+N18)</f>
        <v>-867.42505872999993</v>
      </c>
      <c r="O14" s="35">
        <f t="shared" si="2"/>
        <v>-833.09882332000006</v>
      </c>
      <c r="P14" s="35">
        <f t="shared" si="2"/>
        <v>-704.32275755000001</v>
      </c>
      <c r="Q14" s="35">
        <f t="shared" si="2"/>
        <v>-899.37506501000007</v>
      </c>
      <c r="R14" s="35">
        <f t="shared" ref="R14:R28" si="3">IF(H14=0,0, +M14/H14*100-100)</f>
        <v>6.6425691818183168</v>
      </c>
      <c r="S14" s="5">
        <v>1</v>
      </c>
      <c r="T14" s="22"/>
    </row>
    <row r="15" spans="1:22" ht="14.1" customHeight="1" x14ac:dyDescent="0.2">
      <c r="A15" s="4">
        <v>2</v>
      </c>
      <c r="B15" s="21" t="s">
        <v>12</v>
      </c>
      <c r="C15" s="6">
        <f t="shared" ref="C15:L18" si="4">SUM(C20+C25)</f>
        <v>-740.57765485999994</v>
      </c>
      <c r="D15" s="6">
        <f t="shared" si="4"/>
        <v>-174.51123054999999</v>
      </c>
      <c r="E15" s="6">
        <f t="shared" si="4"/>
        <v>-238.35822926999998</v>
      </c>
      <c r="F15" s="6">
        <f t="shared" si="4"/>
        <v>-118.1850432</v>
      </c>
      <c r="G15" s="6">
        <f t="shared" si="4"/>
        <v>-209.52315184</v>
      </c>
      <c r="H15" s="6">
        <f t="shared" ref="H15" si="5">SUM(H20+H25)</f>
        <v>-1166.4777270500001</v>
      </c>
      <c r="I15" s="6">
        <f t="shared" si="4"/>
        <v>-226.75587929</v>
      </c>
      <c r="J15" s="6">
        <f t="shared" si="4"/>
        <v>-373.31413238000005</v>
      </c>
      <c r="K15" s="6">
        <f t="shared" si="4"/>
        <v>-288.61061219999999</v>
      </c>
      <c r="L15" s="6">
        <f t="shared" si="4"/>
        <v>-277.79710318000002</v>
      </c>
      <c r="M15" s="6">
        <f t="shared" ref="M15:Q18" si="6">SUM(M20+M25)</f>
        <v>-1333.4593888899999</v>
      </c>
      <c r="N15" s="6">
        <f t="shared" si="6"/>
        <v>-310.93294378000002</v>
      </c>
      <c r="O15" s="6">
        <f t="shared" si="6"/>
        <v>-407.29818650999999</v>
      </c>
      <c r="P15" s="6">
        <f t="shared" si="6"/>
        <v>-309.26318602999999</v>
      </c>
      <c r="Q15" s="6">
        <f t="shared" si="6"/>
        <v>-305.96507257000002</v>
      </c>
      <c r="R15" s="6">
        <f t="shared" si="3"/>
        <v>14.31503216630577</v>
      </c>
      <c r="S15" s="5">
        <v>2</v>
      </c>
      <c r="T15" s="22"/>
    </row>
    <row r="16" spans="1:22" ht="14.1" customHeight="1" x14ac:dyDescent="0.2">
      <c r="A16" s="4">
        <v>3</v>
      </c>
      <c r="B16" s="21" t="s">
        <v>13</v>
      </c>
      <c r="C16" s="6">
        <f t="shared" si="4"/>
        <v>-337.19445906999999</v>
      </c>
      <c r="D16" s="6">
        <f t="shared" si="4"/>
        <v>-175.51953481999999</v>
      </c>
      <c r="E16" s="6">
        <f t="shared" si="4"/>
        <v>-35.34216919</v>
      </c>
      <c r="F16" s="6">
        <f t="shared" si="4"/>
        <v>-55.180563360000001</v>
      </c>
      <c r="G16" s="6">
        <f t="shared" si="4"/>
        <v>-71.152191700000003</v>
      </c>
      <c r="H16" s="6">
        <f t="shared" si="4"/>
        <v>-512.67544543999998</v>
      </c>
      <c r="I16" s="6">
        <f t="shared" si="4"/>
        <v>-221.21436951000001</v>
      </c>
      <c r="J16" s="6">
        <f t="shared" si="4"/>
        <v>-102.50710284999997</v>
      </c>
      <c r="K16" s="6">
        <f t="shared" si="4"/>
        <v>-96.64777773000003</v>
      </c>
      <c r="L16" s="6">
        <f t="shared" si="4"/>
        <v>-92.306195349999996</v>
      </c>
      <c r="M16" s="6">
        <f t="shared" si="6"/>
        <v>-468.40241789000004</v>
      </c>
      <c r="N16" s="6">
        <f t="shared" si="6"/>
        <v>-228.45233495000002</v>
      </c>
      <c r="O16" s="6">
        <f t="shared" si="6"/>
        <v>-96.413605989999994</v>
      </c>
      <c r="P16" s="6">
        <f t="shared" si="6"/>
        <v>-74.681223920000008</v>
      </c>
      <c r="Q16" s="6">
        <f t="shared" si="6"/>
        <v>-68.85525303</v>
      </c>
      <c r="R16" s="6">
        <f t="shared" si="3"/>
        <v>-8.6356832463475826</v>
      </c>
      <c r="S16" s="5">
        <v>3</v>
      </c>
      <c r="T16" s="22"/>
    </row>
    <row r="17" spans="1:20" ht="14.1" customHeight="1" x14ac:dyDescent="0.2">
      <c r="A17" s="4">
        <v>4</v>
      </c>
      <c r="B17" s="21" t="s">
        <v>14</v>
      </c>
      <c r="C17" s="6">
        <f t="shared" si="4"/>
        <v>287.99505562000002</v>
      </c>
      <c r="D17" s="6">
        <f t="shared" si="4"/>
        <v>-25.846945479999988</v>
      </c>
      <c r="E17" s="6">
        <f t="shared" si="4"/>
        <v>51.994831170000005</v>
      </c>
      <c r="F17" s="6">
        <f t="shared" si="4"/>
        <v>-53.830860949999995</v>
      </c>
      <c r="G17" s="6">
        <f t="shared" si="4"/>
        <v>315.67803087999999</v>
      </c>
      <c r="H17" s="6">
        <f t="shared" ref="H17:H18" si="7">SUM(H22+H27)</f>
        <v>-157.52346032000003</v>
      </c>
      <c r="I17" s="6">
        <f t="shared" si="4"/>
        <v>-58.004732229999988</v>
      </c>
      <c r="J17" s="6">
        <f t="shared" si="4"/>
        <v>-70.95364244000001</v>
      </c>
      <c r="K17" s="6">
        <f t="shared" si="4"/>
        <v>-106.53918136</v>
      </c>
      <c r="L17" s="6">
        <f t="shared" si="4"/>
        <v>77.97409571</v>
      </c>
      <c r="M17" s="6">
        <f t="shared" si="6"/>
        <v>-189.63857107999999</v>
      </c>
      <c r="N17" s="6">
        <f t="shared" si="6"/>
        <v>-83.666906619999992</v>
      </c>
      <c r="O17" s="6">
        <f t="shared" si="6"/>
        <v>-28.507162040000001</v>
      </c>
      <c r="P17" s="6">
        <f t="shared" si="6"/>
        <v>-21.173321019999999</v>
      </c>
      <c r="Q17" s="6">
        <f t="shared" si="6"/>
        <v>-56.291181399999999</v>
      </c>
      <c r="R17" s="6">
        <f t="shared" si="3"/>
        <v>20.387509704751224</v>
      </c>
      <c r="S17" s="5">
        <v>4</v>
      </c>
      <c r="T17" s="22"/>
    </row>
    <row r="18" spans="1:20" ht="14.1" customHeight="1" x14ac:dyDescent="0.2">
      <c r="A18" s="4">
        <v>5</v>
      </c>
      <c r="B18" s="21" t="s">
        <v>15</v>
      </c>
      <c r="C18" s="6">
        <f t="shared" si="4"/>
        <v>-1069.6840829800001</v>
      </c>
      <c r="D18" s="6">
        <f t="shared" si="4"/>
        <v>188.48672406999998</v>
      </c>
      <c r="E18" s="6">
        <f t="shared" si="4"/>
        <v>-398.44193686</v>
      </c>
      <c r="F18" s="6">
        <f t="shared" si="4"/>
        <v>-231.04123639000002</v>
      </c>
      <c r="G18" s="6">
        <f t="shared" si="4"/>
        <v>-628.68763379999996</v>
      </c>
      <c r="H18" s="6">
        <f t="shared" si="7"/>
        <v>-1261.7311887199999</v>
      </c>
      <c r="I18" s="6">
        <f t="shared" si="4"/>
        <v>-327.89818106000001</v>
      </c>
      <c r="J18" s="6">
        <f t="shared" si="4"/>
        <v>-243.74378813999999</v>
      </c>
      <c r="K18" s="6">
        <f t="shared" si="4"/>
        <v>-209.98222477000002</v>
      </c>
      <c r="L18" s="6">
        <f t="shared" si="4"/>
        <v>-480.10699475000001</v>
      </c>
      <c r="M18" s="6">
        <f t="shared" si="6"/>
        <v>-1312.7213267500001</v>
      </c>
      <c r="N18" s="6">
        <f t="shared" si="6"/>
        <v>-244.37287337999999</v>
      </c>
      <c r="O18" s="6">
        <f t="shared" si="6"/>
        <v>-300.87986877999998</v>
      </c>
      <c r="P18" s="6">
        <f t="shared" si="6"/>
        <v>-299.20502657999998</v>
      </c>
      <c r="Q18" s="6">
        <f t="shared" si="6"/>
        <v>-468.26355801</v>
      </c>
      <c r="R18" s="6">
        <f t="shared" si="3"/>
        <v>4.041283792130784</v>
      </c>
      <c r="S18" s="5">
        <v>5</v>
      </c>
      <c r="T18" s="22"/>
    </row>
    <row r="19" spans="1:20" ht="15" customHeight="1" x14ac:dyDescent="0.2">
      <c r="A19" s="4">
        <v>6</v>
      </c>
      <c r="B19" s="18" t="s">
        <v>16</v>
      </c>
      <c r="C19" s="35">
        <f>SUM(C20+C21+C22+C23)</f>
        <v>-774.15317859000004</v>
      </c>
      <c r="D19" s="35">
        <f>SUM(D20+D21+D22+D23)</f>
        <v>-222.03779036999998</v>
      </c>
      <c r="E19" s="35">
        <f t="shared" ref="E19:G19" si="8">SUM(E20+E21+E22+E23)</f>
        <v>-91.823853890000009</v>
      </c>
      <c r="F19" s="35">
        <f t="shared" si="8"/>
        <v>-64.326736359999998</v>
      </c>
      <c r="G19" s="35">
        <f t="shared" si="8"/>
        <v>-395.96479797000001</v>
      </c>
      <c r="H19" s="35">
        <f>SUM(H20+H21+H22+H23)</f>
        <v>-2045.2799035</v>
      </c>
      <c r="I19" s="35">
        <f t="shared" ref="I19:L19" si="9">SUM(I20+I21+I22+I23)</f>
        <v>-237.86617623999999</v>
      </c>
      <c r="J19" s="35">
        <f t="shared" si="9"/>
        <v>-319.14049942999998</v>
      </c>
      <c r="K19" s="35">
        <f t="shared" si="9"/>
        <v>-792.93669781999995</v>
      </c>
      <c r="L19" s="35">
        <f t="shared" si="9"/>
        <v>-695.33653000999993</v>
      </c>
      <c r="M19" s="35">
        <f>SUM(M20+M21+M22+M23)</f>
        <v>-1556.7328830999998</v>
      </c>
      <c r="N19" s="35">
        <f t="shared" ref="N19:Q19" si="10">SUM(N20+N21+N22+N23)</f>
        <v>-249.34453830000001</v>
      </c>
      <c r="O19" s="35">
        <f t="shared" si="10"/>
        <v>-333.28913341999998</v>
      </c>
      <c r="P19" s="35">
        <f t="shared" si="10"/>
        <v>-306.34761551999998</v>
      </c>
      <c r="Q19" s="35">
        <f t="shared" si="10"/>
        <v>-667.75159586000007</v>
      </c>
      <c r="R19" s="35">
        <f t="shared" si="3"/>
        <v>-23.886560444072742</v>
      </c>
      <c r="S19" s="5">
        <v>6</v>
      </c>
      <c r="T19" s="22"/>
    </row>
    <row r="20" spans="1:20" ht="12.95" customHeight="1" x14ac:dyDescent="0.2">
      <c r="A20" s="4">
        <v>7</v>
      </c>
      <c r="B20" s="20" t="s">
        <v>12</v>
      </c>
      <c r="C20" s="6">
        <f>SUM(D20+E20+F20+G20)</f>
        <v>-61.145381409999999</v>
      </c>
      <c r="D20" s="6">
        <v>32.96601699</v>
      </c>
      <c r="E20" s="6">
        <v>-32.822992769999999</v>
      </c>
      <c r="F20" s="6">
        <v>-36.002885749999997</v>
      </c>
      <c r="G20" s="6">
        <v>-25.285519879999999</v>
      </c>
      <c r="H20" s="6">
        <f>SUM(I20+J20+K20+L20)</f>
        <v>-608.63871433000008</v>
      </c>
      <c r="I20" s="7">
        <v>-34.444777690000002</v>
      </c>
      <c r="J20" s="7">
        <v>-231.14284154000001</v>
      </c>
      <c r="K20" s="7">
        <v>-161.61634999</v>
      </c>
      <c r="L20" s="7">
        <v>-181.43474510999999</v>
      </c>
      <c r="M20" s="6">
        <f>SUM(N20+O20+P20+Q20)</f>
        <v>-686.22769788999994</v>
      </c>
      <c r="N20" s="7">
        <v>-134.45558815000001</v>
      </c>
      <c r="O20" s="7">
        <v>-175.83111129</v>
      </c>
      <c r="P20" s="7">
        <v>-0.19246874999999999</v>
      </c>
      <c r="Q20" s="7">
        <v>-375.74852970000001</v>
      </c>
      <c r="R20" s="6">
        <f t="shared" si="3"/>
        <v>12.747954037956831</v>
      </c>
      <c r="S20" s="5">
        <v>7</v>
      </c>
      <c r="T20" s="22"/>
    </row>
    <row r="21" spans="1:20" ht="12.95" customHeight="1" x14ac:dyDescent="0.2">
      <c r="A21" s="4">
        <v>8</v>
      </c>
      <c r="B21" s="20" t="s">
        <v>13</v>
      </c>
      <c r="C21" s="6">
        <f t="shared" ref="C21:C23" si="11">SUM(D21+E21+F21+G21)</f>
        <v>-270.94624636000003</v>
      </c>
      <c r="D21" s="6">
        <v>-128.82595535999999</v>
      </c>
      <c r="E21" s="6">
        <v>-0.24469302000000001</v>
      </c>
      <c r="F21" s="6">
        <v>-0.16936966000000001</v>
      </c>
      <c r="G21" s="6">
        <v>-141.70622832000001</v>
      </c>
      <c r="H21" s="6">
        <f t="shared" ref="H21:H22" si="12">SUM(I21+J21+K21+L21)</f>
        <v>-668.96546487000001</v>
      </c>
      <c r="I21" s="7">
        <v>-41.603268890000003</v>
      </c>
      <c r="J21" s="7">
        <v>-13.64110146</v>
      </c>
      <c r="K21" s="7">
        <v>-613.72232728999995</v>
      </c>
      <c r="L21" s="7">
        <v>1.23277E-3</v>
      </c>
      <c r="M21" s="6">
        <f t="shared" ref="M21:M22" si="13">SUM(N21+O21+P21+Q21)</f>
        <v>-482.62848580000002</v>
      </c>
      <c r="N21" s="7">
        <v>-36.494437150000003</v>
      </c>
      <c r="O21" s="7">
        <v>-98.378340129999998</v>
      </c>
      <c r="P21" s="7">
        <v>-231.8651864</v>
      </c>
      <c r="Q21" s="7">
        <v>-115.89052212</v>
      </c>
      <c r="R21" s="6">
        <f t="shared" si="3"/>
        <v>-27.854499051936983</v>
      </c>
      <c r="S21" s="5">
        <v>8</v>
      </c>
      <c r="T21" s="22"/>
    </row>
    <row r="22" spans="1:20" ht="12.95" customHeight="1" x14ac:dyDescent="0.2">
      <c r="A22" s="4">
        <v>9</v>
      </c>
      <c r="B22" s="20" t="s">
        <v>14</v>
      </c>
      <c r="C22" s="6">
        <f t="shared" si="11"/>
        <v>-140.630945</v>
      </c>
      <c r="D22" s="6">
        <v>-94.982834999999994</v>
      </c>
      <c r="E22" s="6">
        <v>-16.532502000000001</v>
      </c>
      <c r="F22" s="6">
        <v>-1.4591320000000001</v>
      </c>
      <c r="G22" s="6">
        <v>-27.656476000000001</v>
      </c>
      <c r="H22" s="6">
        <f t="shared" si="12"/>
        <v>-230.13137700000001</v>
      </c>
      <c r="I22" s="7">
        <v>-135.24460999999999</v>
      </c>
      <c r="J22" s="7">
        <v>-4.5099499999999999</v>
      </c>
      <c r="K22" s="7">
        <v>-2.2384909999999998</v>
      </c>
      <c r="L22" s="7">
        <v>-88.138326000000006</v>
      </c>
      <c r="M22" s="6">
        <f t="shared" si="13"/>
        <v>-107.77501208</v>
      </c>
      <c r="N22" s="7">
        <v>-33.955131999999999</v>
      </c>
      <c r="O22" s="7">
        <v>-27.939959999999999</v>
      </c>
      <c r="P22" s="7">
        <v>-22.939960039999999</v>
      </c>
      <c r="Q22" s="7">
        <v>-22.939960039999999</v>
      </c>
      <c r="R22" s="6">
        <f t="shared" si="3"/>
        <v>-53.168049709275415</v>
      </c>
      <c r="S22" s="5">
        <v>9</v>
      </c>
      <c r="T22" s="22"/>
    </row>
    <row r="23" spans="1:20" ht="12.95" customHeight="1" x14ac:dyDescent="0.2">
      <c r="A23" s="4">
        <v>10</v>
      </c>
      <c r="B23" s="20" t="s">
        <v>15</v>
      </c>
      <c r="C23" s="6">
        <f t="shared" si="11"/>
        <v>-301.43060581999998</v>
      </c>
      <c r="D23" s="6">
        <v>-31.195017</v>
      </c>
      <c r="E23" s="6">
        <v>-42.223666100000003</v>
      </c>
      <c r="F23" s="6">
        <v>-26.69534895</v>
      </c>
      <c r="G23" s="6">
        <v>-201.31657376999999</v>
      </c>
      <c r="H23" s="6">
        <f>SUM(I23+J23+K23+L23)</f>
        <v>-537.54434730000003</v>
      </c>
      <c r="I23" s="7">
        <v>-26.573519659999999</v>
      </c>
      <c r="J23" s="7">
        <v>-69.846606429999994</v>
      </c>
      <c r="K23" s="7">
        <v>-15.35952954</v>
      </c>
      <c r="L23" s="7">
        <v>-425.76469166999999</v>
      </c>
      <c r="M23" s="6">
        <f>SUM(N23+O23+P23+Q23)</f>
        <v>-280.10168733</v>
      </c>
      <c r="N23" s="7">
        <v>-44.439380999999997</v>
      </c>
      <c r="O23" s="7">
        <v>-31.139721999999999</v>
      </c>
      <c r="P23" s="7">
        <v>-51.35000033</v>
      </c>
      <c r="Q23" s="7">
        <v>-153.172584</v>
      </c>
      <c r="R23" s="6">
        <f t="shared" si="3"/>
        <v>-47.892357395830444</v>
      </c>
      <c r="S23" s="5">
        <v>10</v>
      </c>
      <c r="T23" s="22"/>
    </row>
    <row r="24" spans="1:20" ht="15" customHeight="1" x14ac:dyDescent="0.2">
      <c r="A24" s="4">
        <v>11</v>
      </c>
      <c r="B24" s="18" t="s">
        <v>17</v>
      </c>
      <c r="C24" s="35">
        <f>SUM(C25+C26+C27+C28)</f>
        <v>-1085.3079627</v>
      </c>
      <c r="D24" s="35">
        <f t="shared" ref="D24:G24" si="14">SUM(D25+D26+D27+D28)</f>
        <v>34.64680358999999</v>
      </c>
      <c r="E24" s="35">
        <f t="shared" si="14"/>
        <v>-528.32365026000002</v>
      </c>
      <c r="F24" s="35">
        <f t="shared" si="14"/>
        <v>-393.91096754</v>
      </c>
      <c r="G24" s="35">
        <f t="shared" si="14"/>
        <v>-197.72014849000001</v>
      </c>
      <c r="H24" s="35">
        <f>SUM(H25+H26+H27+H28)</f>
        <v>-1053.12791803</v>
      </c>
      <c r="I24" s="35">
        <f t="shared" ref="I24:L24" si="15">SUM(I25+I26+I27+I28)</f>
        <v>-596.00698585000009</v>
      </c>
      <c r="J24" s="35">
        <f t="shared" si="15"/>
        <v>-471.37816638000004</v>
      </c>
      <c r="K24" s="35">
        <f t="shared" si="15"/>
        <v>91.156901759999954</v>
      </c>
      <c r="L24" s="35">
        <f t="shared" si="15"/>
        <v>-76.899667559999983</v>
      </c>
      <c r="M24" s="35">
        <f>SUM(M25+M26+M27+M28)</f>
        <v>-1747.48882151</v>
      </c>
      <c r="N24" s="35">
        <f t="shared" ref="N24:Q24" si="16">SUM(N25+N26+N27+N28)</f>
        <v>-618.08052042999998</v>
      </c>
      <c r="O24" s="35">
        <f t="shared" si="16"/>
        <v>-499.80968989999997</v>
      </c>
      <c r="P24" s="35">
        <f t="shared" si="16"/>
        <v>-397.97514203000003</v>
      </c>
      <c r="Q24" s="35">
        <f t="shared" si="16"/>
        <v>-231.62346915000001</v>
      </c>
      <c r="R24" s="35">
        <f t="shared" si="3"/>
        <v>65.933196869273388</v>
      </c>
      <c r="S24" s="5">
        <v>11</v>
      </c>
      <c r="T24" s="22"/>
    </row>
    <row r="25" spans="1:20" ht="12.95" customHeight="1" x14ac:dyDescent="0.2">
      <c r="A25" s="4">
        <v>12</v>
      </c>
      <c r="B25" s="20" t="s">
        <v>12</v>
      </c>
      <c r="C25" s="6">
        <f>SUM(D25+E25+F25+G25)</f>
        <v>-679.43227344999991</v>
      </c>
      <c r="D25" s="6">
        <v>-207.47724754000001</v>
      </c>
      <c r="E25" s="6">
        <v>-205.5352365</v>
      </c>
      <c r="F25" s="6">
        <v>-82.182157450000005</v>
      </c>
      <c r="G25" s="6">
        <v>-184.23763195999999</v>
      </c>
      <c r="H25" s="6">
        <f>SUM(I25+J25+K25+L25)</f>
        <v>-557.83901272000003</v>
      </c>
      <c r="I25" s="7">
        <v>-192.3111016</v>
      </c>
      <c r="J25" s="7">
        <v>-142.17129084000001</v>
      </c>
      <c r="K25" s="7">
        <v>-126.99426221</v>
      </c>
      <c r="L25" s="7">
        <v>-96.362358069999999</v>
      </c>
      <c r="M25" s="6">
        <f>SUM(N25+O25+P25+Q25)</f>
        <v>-647.23169099999996</v>
      </c>
      <c r="N25" s="7">
        <v>-176.47735563000001</v>
      </c>
      <c r="O25" s="7">
        <v>-231.46707522</v>
      </c>
      <c r="P25" s="7">
        <v>-309.07071728</v>
      </c>
      <c r="Q25" s="7">
        <v>69.783457130000002</v>
      </c>
      <c r="R25" s="6">
        <f t="shared" si="3"/>
        <v>16.024816522624491</v>
      </c>
      <c r="S25" s="5">
        <v>12</v>
      </c>
      <c r="T25" s="22"/>
    </row>
    <row r="26" spans="1:20" ht="12.95" customHeight="1" x14ac:dyDescent="0.2">
      <c r="A26" s="4">
        <v>13</v>
      </c>
      <c r="B26" s="20" t="s">
        <v>13</v>
      </c>
      <c r="C26" s="6">
        <f t="shared" ref="C26:C28" si="17">SUM(D26+E26+F26+G26)</f>
        <v>-66.24821270999999</v>
      </c>
      <c r="D26" s="6">
        <v>-46.693579460000002</v>
      </c>
      <c r="E26" s="6">
        <v>-35.09747617</v>
      </c>
      <c r="F26" s="6">
        <v>-55.0111937</v>
      </c>
      <c r="G26" s="6">
        <v>70.554036620000005</v>
      </c>
      <c r="H26" s="6">
        <f t="shared" ref="H26:H28" si="18">SUM(I26+J26+K26+L26)</f>
        <v>156.29001942999997</v>
      </c>
      <c r="I26" s="7">
        <v>-179.61110062</v>
      </c>
      <c r="J26" s="7">
        <v>-88.866001389999965</v>
      </c>
      <c r="K26" s="7">
        <v>517.07454955999992</v>
      </c>
      <c r="L26" s="7">
        <v>-92.307428119999997</v>
      </c>
      <c r="M26" s="6">
        <f t="shared" ref="M26:M28" si="19">SUM(N26+O26+P26+Q26)</f>
        <v>14.226067909999969</v>
      </c>
      <c r="N26" s="7">
        <v>-191.95789780000001</v>
      </c>
      <c r="O26" s="7">
        <v>1.96473414</v>
      </c>
      <c r="P26" s="7">
        <v>157.18396247999999</v>
      </c>
      <c r="Q26" s="7">
        <v>47.03526909</v>
      </c>
      <c r="R26" s="6">
        <f t="shared" si="3"/>
        <v>-90.897647871640572</v>
      </c>
      <c r="S26" s="5">
        <v>13</v>
      </c>
      <c r="T26" s="22"/>
    </row>
    <row r="27" spans="1:20" ht="12.95" customHeight="1" x14ac:dyDescent="0.2">
      <c r="A27" s="4">
        <v>14</v>
      </c>
      <c r="B27" s="20" t="s">
        <v>14</v>
      </c>
      <c r="C27" s="6">
        <f t="shared" si="17"/>
        <v>428.62600062000001</v>
      </c>
      <c r="D27" s="6">
        <v>69.135889520000006</v>
      </c>
      <c r="E27" s="6">
        <v>68.527333170000006</v>
      </c>
      <c r="F27" s="6">
        <v>-52.371728949999998</v>
      </c>
      <c r="G27" s="6">
        <v>343.33450687999999</v>
      </c>
      <c r="H27" s="6">
        <f t="shared" si="18"/>
        <v>72.607916680000002</v>
      </c>
      <c r="I27" s="7">
        <v>77.239877770000007</v>
      </c>
      <c r="J27" s="7">
        <v>-66.443692440000007</v>
      </c>
      <c r="K27" s="7">
        <v>-104.30069036</v>
      </c>
      <c r="L27" s="7">
        <v>166.11242171000001</v>
      </c>
      <c r="M27" s="6">
        <f t="shared" si="19"/>
        <v>-81.863558999999995</v>
      </c>
      <c r="N27" s="7">
        <v>-49.71177462</v>
      </c>
      <c r="O27" s="7">
        <v>-0.56720203999999996</v>
      </c>
      <c r="P27" s="7">
        <v>1.7666390199999999</v>
      </c>
      <c r="Q27" s="7">
        <v>-33.351221359999997</v>
      </c>
      <c r="R27" s="6">
        <f t="shared" si="3"/>
        <v>-212.74742857695776</v>
      </c>
      <c r="S27" s="5">
        <v>14</v>
      </c>
      <c r="T27" s="22"/>
    </row>
    <row r="28" spans="1:20" ht="12.95" customHeight="1" x14ac:dyDescent="0.2">
      <c r="A28" s="4">
        <v>15</v>
      </c>
      <c r="B28" s="20" t="s">
        <v>15</v>
      </c>
      <c r="C28" s="6">
        <f t="shared" si="17"/>
        <v>-768.2534771600001</v>
      </c>
      <c r="D28" s="6">
        <v>219.68174106999999</v>
      </c>
      <c r="E28" s="6">
        <v>-356.21827076</v>
      </c>
      <c r="F28" s="6">
        <v>-204.34588744000001</v>
      </c>
      <c r="G28" s="6">
        <v>-427.37106003000002</v>
      </c>
      <c r="H28" s="6">
        <f t="shared" si="18"/>
        <v>-724.18684141999995</v>
      </c>
      <c r="I28" s="7">
        <v>-301.32466140000002</v>
      </c>
      <c r="J28" s="7">
        <v>-173.89718171000001</v>
      </c>
      <c r="K28" s="7">
        <v>-194.62269523000001</v>
      </c>
      <c r="L28" s="7">
        <v>-54.342303080000001</v>
      </c>
      <c r="M28" s="6">
        <f t="shared" si="19"/>
        <v>-1032.6196394200001</v>
      </c>
      <c r="N28" s="7">
        <v>-199.93349237999999</v>
      </c>
      <c r="O28" s="7">
        <v>-269.74014677999998</v>
      </c>
      <c r="P28" s="7">
        <v>-247.85502625000001</v>
      </c>
      <c r="Q28" s="7">
        <v>-315.09097401000002</v>
      </c>
      <c r="R28" s="6">
        <f t="shared" si="3"/>
        <v>42.590224008381455</v>
      </c>
      <c r="S28" s="5">
        <v>15</v>
      </c>
      <c r="T28" s="22"/>
    </row>
    <row r="29" spans="1:20" ht="6" customHeight="1" x14ac:dyDescent="0.2">
      <c r="A29" s="8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9"/>
    </row>
    <row r="30" spans="1:20" ht="6" customHeight="1" x14ac:dyDescent="0.2">
      <c r="B30" s="16"/>
    </row>
    <row r="31" spans="1:20" ht="12.75" customHeight="1" x14ac:dyDescent="0.2">
      <c r="A31" s="17" t="s">
        <v>21</v>
      </c>
    </row>
    <row r="32" spans="1:20" ht="12.75" customHeight="1" x14ac:dyDescent="0.2">
      <c r="A32" s="23" t="s">
        <v>28</v>
      </c>
    </row>
    <row r="33" spans="1:1" ht="12.75" customHeight="1" x14ac:dyDescent="0.2">
      <c r="A33" s="10" t="s">
        <v>7</v>
      </c>
    </row>
    <row r="34" spans="1:1" ht="12.75" customHeight="1" x14ac:dyDescent="0.2">
      <c r="A34" s="10" t="s">
        <v>8</v>
      </c>
    </row>
  </sheetData>
  <mergeCells count="22">
    <mergeCell ref="R11:R12"/>
    <mergeCell ref="A8:A12"/>
    <mergeCell ref="C8:G8"/>
    <mergeCell ref="H8:Q8"/>
    <mergeCell ref="S8:S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S1"/>
    <mergeCell ref="A2:G2"/>
    <mergeCell ref="H2:S2"/>
    <mergeCell ref="A3:G3"/>
    <mergeCell ref="H3:S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2025-03-12T14:34:18Z</cp:lastPrinted>
  <dcterms:created xsi:type="dcterms:W3CDTF">2018-11-21T20:09:16Z</dcterms:created>
  <dcterms:modified xsi:type="dcterms:W3CDTF">2025-03-24T20:25:29Z</dcterms:modified>
</cp:coreProperties>
</file>